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75" windowWidth="15480" windowHeight="10920" activeTab="0"/>
  </bookViews>
  <sheets>
    <sheet name="стр.1" sheetId="1" r:id="rId1"/>
  </sheets>
  <definedNames>
    <definedName name="_xlnm.Print_Area" localSheetId="0">'стр.1'!$A$1:$FE$39</definedName>
  </definedNames>
  <calcPr fullCalcOnLoad="1"/>
</workbook>
</file>

<file path=xl/sharedStrings.xml><?xml version="1.0" encoding="utf-8"?>
<sst xmlns="http://schemas.openxmlformats.org/spreadsheetml/2006/main" count="103" uniqueCount="72">
  <si>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</si>
  <si>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</si>
  <si>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</si>
  <si>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</si>
  <si>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</si>
  <si>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</si>
  <si>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</si>
  <si>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</si>
  <si>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</si>
  <si>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</si>
  <si>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</si>
  <si>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</si>
  <si>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</si>
  <si>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</si>
  <si>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</si>
  <si>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</si>
  <si>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</si>
  <si>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</si>
  <si>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</si>
  <si>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</si>
  <si>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</si>
  <si>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</si>
  <si>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</si>
  <si>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</si>
  <si>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</si>
  <si>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</si>
  <si>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</si>
  <si>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</si>
  <si>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</si>
  <si>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</si>
  <si>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</si>
  <si>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</si>
  <si>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</si>
  <si>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</si>
  <si>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</si>
  <si>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</si>
  <si>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r>
      <t xml:space="preserve">новые объекты </t>
    </r>
    <r>
      <rPr>
        <vertAlign val="superscript"/>
        <sz val="9"/>
        <rFont val="Times New Roman"/>
        <family val="1"/>
      </rPr>
      <t>4 :</t>
    </r>
  </si>
  <si>
    <t>в том числе стоимость строительства газораспределительных сетей</t>
  </si>
  <si>
    <t>-</t>
  </si>
  <si>
    <t>2016</t>
  </si>
  <si>
    <t>АО "ГАЗЭКС"</t>
  </si>
  <si>
    <t>57-225</t>
  </si>
  <si>
    <t>17</t>
  </si>
  <si>
    <t>на 20</t>
  </si>
  <si>
    <t>2017</t>
  </si>
  <si>
    <t>в том числе стоимость строительства газорегуляторных пунктов</t>
  </si>
  <si>
    <t>2018</t>
  </si>
  <si>
    <t>Строительство газопровода высокого давления от энергокомплекса распределительного центра АО «Тандер» до станции Хрустальной и деревни Старые Решеты, городской округ Первоуральск (2 этап строительства)</t>
  </si>
  <si>
    <t>32-225</t>
  </si>
  <si>
    <t>57-160</t>
  </si>
  <si>
    <t>Строительство газопровода высокого давления от энергокомплекса распределительного центра АО «Тандер» до станции Хрустальной и деревни Старые Решеты, городской округ Первоуральск (I этап строительства)</t>
  </si>
  <si>
    <t>Газификация жилых домов в поселке Ис по улице Лесной, Нижнетуринский городской округ</t>
  </si>
  <si>
    <t>2012</t>
  </si>
  <si>
    <t>57-315</t>
  </si>
  <si>
    <t>Газопровод высокого давления город Сухой Лог – город Камышлов. I этап строительства. Межпоселковый газопровод высокого давления I категории (Р от 0,6 до 1,2 Мпа) от ГРС городской округ Сухой Лог, до ПК 145 ж.д. станции Пышминская, Камышловский муниципальный район. 1-я очередь</t>
  </si>
  <si>
    <t>Газификация жилых домов существующей и перспективной застройки в деревне Новый Завод, город Каменск-Уральский</t>
  </si>
  <si>
    <t>Газоснабжение жилых домов потребительского газового кооператива "За Сергой", Нижнесергинское городское поселение</t>
  </si>
  <si>
    <t>32-160</t>
  </si>
  <si>
    <t>Перевод баз c сжиженного газа на природный газ по адресу: улица Ключевая, 70, Камышловский городской округ</t>
  </si>
  <si>
    <t>Строительство газораспределительных сетей к жилым домам по улицам Восточной, Пушкина, Пионерской, Горького, Горняков, Степана Разина, Фрунзе, городской округ Верхний Тагил</t>
  </si>
  <si>
    <t>Переукладка газопровода низкого давления по улице Кировградской, город Кировград</t>
  </si>
  <si>
    <t>2015</t>
  </si>
  <si>
    <t>57-219</t>
  </si>
  <si>
    <t>Строительство закольцовки газопроводов низкого давления от улицы Братьев Пономаревых до улицы Пелевина, город Первоуральск</t>
  </si>
  <si>
    <t>2013</t>
  </si>
  <si>
    <t>Строительство газопровода - закольцовка газопровода низкого давления по улицам Щорса, 8 Марта, Новоселов с установкой ГРПШ в районе улицы Новоселов, Арамильский городской округ</t>
  </si>
  <si>
    <t>Строительство газопровода - закольцовка газопровода высокого давления от ГРП-9  по улице Первомайской до ГРПШ-2 по улице Западной с газопроводом- закольцовкой распределительных сетей в поселке Зюзельский, Полевской городской округ</t>
  </si>
  <si>
    <t>32-426</t>
  </si>
  <si>
    <t>з</t>
  </si>
  <si>
    <t>2020</t>
  </si>
  <si>
    <t>2019</t>
  </si>
  <si>
    <t>426-450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</si>
</sst>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 indent="1"/>
    </xf>
    <xf numFmtId="0" fontId="2" fillId="33" borderId="12" xfId="0" applyFont="1" applyFill="1" applyBorder="1" applyAlignment="1">
      <alignment horizontal="left" wrapText="1" indent="1"/>
    </xf>
    <xf numFmtId="0" fontId="10" fillId="33" borderId="10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 horizontal="left" wrapText="1"/>
    </xf>
    <xf numFmtId="173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49" fontId="2" fillId="33" borderId="19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justify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left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9"/>
  <sheetViews>
    <sheetView tabSelected="1" view="pageBreakPreview" zoomScaleSheetLayoutView="100" zoomScalePageLayoutView="0" workbookViewId="0" topLeftCell="A19">
      <selection activeCell="CJ27" sqref="CJ27:CV27"/>
    </sheetView>
  </sheetViews>
  <sheetFormatPr defaultColWidth="0.875" defaultRowHeight="12.75"/>
  <cols>
    <col min="1" max="16384" width="0.875" style="1" customWidth="1"/>
  </cols>
  <sheetData>
    <row r="1" s="2" customFormat="1" ht="12">
      <c r="FE1" s="4" t="s">
        <v>24</v>
      </c>
    </row>
    <row r="2" s="2" customFormat="1" ht="12">
      <c r="FE2" s="4" t="s">
        <v>22</v>
      </c>
    </row>
    <row r="3" s="2" customFormat="1" ht="12">
      <c r="FE3" s="4" t="s">
        <v>23</v>
      </c>
    </row>
    <row r="5" spans="1:161" s="5" customFormat="1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6" t="s">
        <v>25</v>
      </c>
      <c r="BX5" s="15"/>
      <c r="BY5" s="88" t="s">
        <v>40</v>
      </c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15"/>
      <c r="DQ5" s="15"/>
      <c r="DR5" s="15"/>
      <c r="DS5" s="15"/>
      <c r="DT5" s="15"/>
      <c r="DU5" s="15"/>
      <c r="DV5" s="15"/>
      <c r="DW5" s="15" t="s">
        <v>68</v>
      </c>
      <c r="DX5" s="15"/>
      <c r="DY5" s="15"/>
      <c r="DZ5" s="15"/>
      <c r="EA5" s="15"/>
      <c r="EB5" s="16" t="s">
        <v>43</v>
      </c>
      <c r="EC5" s="89" t="s">
        <v>42</v>
      </c>
      <c r="ED5" s="89"/>
      <c r="EE5" s="89"/>
      <c r="EF5" s="89"/>
      <c r="EG5" s="15" t="s">
        <v>26</v>
      </c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:161" s="2" customFormat="1" ht="13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90" t="s">
        <v>27</v>
      </c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</row>
    <row r="7" spans="1:161" s="5" customFormat="1" ht="15.75">
      <c r="A7" s="91" t="s">
        <v>28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</row>
    <row r="8" spans="1:161" ht="13.5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</row>
    <row r="9" spans="1:161" s="2" customFormat="1" ht="26.25" customHeight="1" thickBot="1">
      <c r="A9" s="55" t="s">
        <v>0</v>
      </c>
      <c r="B9" s="55"/>
      <c r="C9" s="55"/>
      <c r="D9" s="55"/>
      <c r="E9" s="55"/>
      <c r="F9" s="55"/>
      <c r="G9" s="55" t="s">
        <v>1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 t="s">
        <v>2</v>
      </c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 t="s">
        <v>3</v>
      </c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 t="s">
        <v>4</v>
      </c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</row>
    <row r="10" spans="1:161" s="2" customFormat="1" ht="61.5" customHeight="1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 t="s">
        <v>5</v>
      </c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 t="s">
        <v>6</v>
      </c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 t="s">
        <v>7</v>
      </c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 t="s">
        <v>8</v>
      </c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 t="s">
        <v>16</v>
      </c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 t="s">
        <v>33</v>
      </c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 t="s">
        <v>17</v>
      </c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</row>
    <row r="11" spans="1:161" s="2" customFormat="1" ht="12.75" customHeight="1" thickBot="1">
      <c r="A11" s="48">
        <v>1</v>
      </c>
      <c r="B11" s="48"/>
      <c r="C11" s="48"/>
      <c r="D11" s="48"/>
      <c r="E11" s="48"/>
      <c r="F11" s="48"/>
      <c r="G11" s="48">
        <v>2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>
        <v>3</v>
      </c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>
        <v>4</v>
      </c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>
        <v>5</v>
      </c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>
        <v>6</v>
      </c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>
        <v>7</v>
      </c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>
        <v>8</v>
      </c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>
        <v>9</v>
      </c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</row>
    <row r="12" spans="1:161" s="3" customFormat="1" ht="13.5" customHeight="1" thickBot="1">
      <c r="A12" s="49" t="s">
        <v>9</v>
      </c>
      <c r="B12" s="50"/>
      <c r="C12" s="50"/>
      <c r="D12" s="50"/>
      <c r="E12" s="50"/>
      <c r="F12" s="51"/>
      <c r="G12" s="19"/>
      <c r="H12" s="52" t="s">
        <v>18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3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8">
        <v>422702.61</v>
      </c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100"/>
      <c r="DJ12" s="56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8"/>
    </row>
    <row r="13" spans="1:161" s="2" customFormat="1" ht="26.25" customHeight="1">
      <c r="A13" s="32" t="s">
        <v>10</v>
      </c>
      <c r="B13" s="33"/>
      <c r="C13" s="33"/>
      <c r="D13" s="33"/>
      <c r="E13" s="33"/>
      <c r="F13" s="34"/>
      <c r="G13" s="8"/>
      <c r="H13" s="59" t="s">
        <v>32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60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101">
        <f>CW15+CW27</f>
        <v>336407.89</v>
      </c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3"/>
      <c r="DJ13" s="47">
        <f>DJ15+DJ27</f>
        <v>55.04017999999999</v>
      </c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27" t="s">
        <v>67</v>
      </c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5"/>
      <c r="EO13" s="38">
        <f>EO15+EO27</f>
        <v>5</v>
      </c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2" customFormat="1" ht="24" customHeight="1">
      <c r="A14" s="32"/>
      <c r="B14" s="33"/>
      <c r="C14" s="33"/>
      <c r="D14" s="33"/>
      <c r="E14" s="33"/>
      <c r="F14" s="34"/>
      <c r="G14" s="20"/>
      <c r="H14" s="42" t="s">
        <v>11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3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104">
        <f>CW17+CW23</f>
        <v>132837.45</v>
      </c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6"/>
      <c r="DJ14" s="86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3"/>
    </row>
    <row r="15" spans="1:161" s="3" customFormat="1" ht="22.5" customHeight="1">
      <c r="A15" s="35" t="s">
        <v>12</v>
      </c>
      <c r="B15" s="36"/>
      <c r="C15" s="36"/>
      <c r="D15" s="36"/>
      <c r="E15" s="36"/>
      <c r="F15" s="37"/>
      <c r="G15" s="8"/>
      <c r="H15" s="42" t="s">
        <v>36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3"/>
      <c r="BJ15" s="35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7"/>
      <c r="BW15" s="35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7"/>
      <c r="CJ15" s="105">
        <f>CJ16+CJ17+CJ18+CJ19+CJ20+CJ23+CJ25+CJ26+CJ28+CJ29+CJ30+CJ31</f>
        <v>589956.2799999999</v>
      </c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4">
        <f>CW16+CW17+CW18+CW19+CW20+CW23+CW25+CW26</f>
        <v>302677.12</v>
      </c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6"/>
      <c r="DJ15" s="47">
        <f>DJ16+DJ17+DJ18+DJ19+DJ20+DJ23+DJ25+DJ26</f>
        <v>49.60567999999999</v>
      </c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 t="s">
        <v>67</v>
      </c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>
        <f>EO16+EO19+EO20</f>
        <v>4</v>
      </c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7" customFormat="1" ht="48.75" customHeight="1">
      <c r="A16" s="12"/>
      <c r="B16" s="13"/>
      <c r="C16" s="13"/>
      <c r="D16" s="13"/>
      <c r="E16" s="13"/>
      <c r="F16" s="14"/>
      <c r="G16" s="8"/>
      <c r="H16" s="30" t="s">
        <v>50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1"/>
      <c r="BJ16" s="32" t="s">
        <v>39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4"/>
      <c r="BW16" s="32" t="s">
        <v>46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4"/>
      <c r="CJ16" s="105">
        <v>42928.39</v>
      </c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4">
        <v>28645.69</v>
      </c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6"/>
      <c r="DJ16" s="47">
        <v>2.6748</v>
      </c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38" t="s">
        <v>41</v>
      </c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27">
        <v>1</v>
      </c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9"/>
    </row>
    <row r="17" spans="1:161" s="7" customFormat="1" ht="51" customHeight="1">
      <c r="A17" s="12"/>
      <c r="B17" s="13"/>
      <c r="C17" s="13"/>
      <c r="D17" s="13"/>
      <c r="E17" s="13"/>
      <c r="F17" s="14"/>
      <c r="G17" s="8"/>
      <c r="H17" s="30" t="s">
        <v>47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1"/>
      <c r="BJ17" s="32" t="s">
        <v>44</v>
      </c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4"/>
      <c r="BW17" s="32" t="s">
        <v>46</v>
      </c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4"/>
      <c r="CJ17" s="105">
        <v>51135.27</v>
      </c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4">
        <v>35236.51</v>
      </c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6"/>
      <c r="DJ17" s="47">
        <v>4.0873</v>
      </c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38" t="s">
        <v>41</v>
      </c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27" t="s">
        <v>38</v>
      </c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9"/>
    </row>
    <row r="18" spans="1:161" s="7" customFormat="1" ht="38.25" customHeight="1">
      <c r="A18" s="12"/>
      <c r="B18" s="13"/>
      <c r="C18" s="13"/>
      <c r="D18" s="13"/>
      <c r="E18" s="13"/>
      <c r="F18" s="14"/>
      <c r="G18" s="8"/>
      <c r="H18" s="30" t="s">
        <v>59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1"/>
      <c r="BJ18" s="32" t="s">
        <v>39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4"/>
      <c r="BW18" s="32" t="s">
        <v>46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4"/>
      <c r="CJ18" s="105">
        <v>34608.66</v>
      </c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4">
        <v>30344.37</v>
      </c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6"/>
      <c r="DJ18" s="47">
        <v>11.387</v>
      </c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38" t="s">
        <v>41</v>
      </c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27" t="s">
        <v>38</v>
      </c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7" customFormat="1" ht="30" customHeight="1">
      <c r="A19" s="12"/>
      <c r="B19" s="13"/>
      <c r="C19" s="13"/>
      <c r="D19" s="13"/>
      <c r="E19" s="13"/>
      <c r="F19" s="14"/>
      <c r="G19" s="8"/>
      <c r="H19" s="30" t="s">
        <v>51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1"/>
      <c r="BJ19" s="32" t="s">
        <v>52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4"/>
      <c r="BW19" s="32" t="s">
        <v>44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4"/>
      <c r="CJ19" s="105">
        <v>23076.12</v>
      </c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4">
        <v>11198.59</v>
      </c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6"/>
      <c r="DJ19" s="47">
        <v>1.97148</v>
      </c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38" t="s">
        <v>53</v>
      </c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27">
        <v>1</v>
      </c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9"/>
    </row>
    <row r="20" spans="1:161" s="7" customFormat="1" ht="30" customHeight="1">
      <c r="A20" s="12"/>
      <c r="B20" s="13"/>
      <c r="C20" s="13"/>
      <c r="D20" s="13"/>
      <c r="E20" s="13"/>
      <c r="F20" s="14"/>
      <c r="G20" s="8"/>
      <c r="H20" s="30" t="s">
        <v>55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1"/>
      <c r="BJ20" s="32" t="s">
        <v>39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4"/>
      <c r="BW20" s="32" t="s">
        <v>70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4"/>
      <c r="CJ20" s="105">
        <v>93526.83</v>
      </c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4">
        <v>65095.05</v>
      </c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6"/>
      <c r="DJ20" s="47">
        <v>16.8379</v>
      </c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38" t="s">
        <v>48</v>
      </c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27">
        <v>2</v>
      </c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3" customFormat="1" ht="28.5" customHeight="1">
      <c r="A21" s="9"/>
      <c r="B21" s="10"/>
      <c r="C21" s="10"/>
      <c r="D21" s="10"/>
      <c r="E21" s="10"/>
      <c r="F21" s="11"/>
      <c r="G21" s="44" t="s">
        <v>37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7"/>
      <c r="BJ21" s="32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4"/>
      <c r="BW21" s="32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4"/>
      <c r="CJ21" s="104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6"/>
      <c r="CW21" s="104">
        <f>CW20-CW22</f>
        <v>64649.009320000005</v>
      </c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6"/>
      <c r="DJ21" s="24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6"/>
      <c r="DY21" s="27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9"/>
      <c r="EO21" s="27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9"/>
    </row>
    <row r="22" spans="1:161" s="3" customFormat="1" ht="28.5" customHeight="1">
      <c r="A22" s="9"/>
      <c r="B22" s="10"/>
      <c r="C22" s="10"/>
      <c r="D22" s="10"/>
      <c r="E22" s="10"/>
      <c r="F22" s="11"/>
      <c r="G22" s="44" t="s">
        <v>45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7"/>
      <c r="BJ22" s="32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4"/>
      <c r="BW22" s="32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4"/>
      <c r="CJ22" s="104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6"/>
      <c r="CW22" s="104">
        <v>446.04068</v>
      </c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6"/>
      <c r="DJ22" s="24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6"/>
      <c r="DY22" s="27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7" customFormat="1" ht="65.25" customHeight="1">
      <c r="A23" s="12"/>
      <c r="B23" s="13"/>
      <c r="C23" s="13"/>
      <c r="D23" s="13"/>
      <c r="E23" s="13"/>
      <c r="F23" s="14"/>
      <c r="G23" s="8"/>
      <c r="H23" s="30" t="s">
        <v>54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1"/>
      <c r="BJ23" s="32" t="s">
        <v>39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69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4"/>
      <c r="CJ23" s="105">
        <v>252788.88</v>
      </c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4">
        <v>97600.94</v>
      </c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6"/>
      <c r="DJ23" s="47">
        <v>4.3032</v>
      </c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38" t="s">
        <v>71</v>
      </c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27" t="s">
        <v>38</v>
      </c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3" customFormat="1" ht="28.5" customHeight="1">
      <c r="A24" s="9"/>
      <c r="B24" s="10"/>
      <c r="C24" s="10"/>
      <c r="D24" s="10"/>
      <c r="E24" s="10"/>
      <c r="F24" s="11"/>
      <c r="G24" s="44" t="s">
        <v>37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6"/>
      <c r="BJ24" s="32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4"/>
      <c r="CJ24" s="104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6"/>
      <c r="CW24" s="104">
        <f>CW23</f>
        <v>97600.94</v>
      </c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6"/>
      <c r="DJ24" s="24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6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27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9"/>
    </row>
    <row r="25" spans="1:161" s="7" customFormat="1" ht="39.75" customHeight="1">
      <c r="A25" s="12"/>
      <c r="B25" s="13"/>
      <c r="C25" s="13"/>
      <c r="D25" s="13"/>
      <c r="E25" s="13"/>
      <c r="F25" s="14"/>
      <c r="G25" s="8"/>
      <c r="H25" s="30" t="s">
        <v>56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1"/>
      <c r="BJ25" s="32" t="s">
        <v>44</v>
      </c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4"/>
      <c r="BW25" s="32" t="s">
        <v>46</v>
      </c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4"/>
      <c r="CJ25" s="105">
        <v>20584.72</v>
      </c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4">
        <v>19936.35</v>
      </c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6"/>
      <c r="DJ25" s="47">
        <v>6.373</v>
      </c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38" t="s">
        <v>57</v>
      </c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27" t="s">
        <v>38</v>
      </c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7" customFormat="1" ht="39" customHeight="1">
      <c r="A26" s="12"/>
      <c r="B26" s="13"/>
      <c r="C26" s="13"/>
      <c r="D26" s="13"/>
      <c r="E26" s="13"/>
      <c r="F26" s="14"/>
      <c r="G26" s="8"/>
      <c r="H26" s="30" t="s">
        <v>58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1"/>
      <c r="BJ26" s="32" t="s">
        <v>39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 t="s">
        <v>46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4"/>
      <c r="CJ26" s="105">
        <v>24509.64</v>
      </c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4">
        <v>14619.62</v>
      </c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6"/>
      <c r="DJ26" s="47">
        <v>1.971</v>
      </c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38" t="s">
        <v>41</v>
      </c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27" t="s">
        <v>38</v>
      </c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9"/>
    </row>
    <row r="27" spans="1:161" s="3" customFormat="1" ht="27" customHeight="1">
      <c r="A27" s="35" t="s">
        <v>13</v>
      </c>
      <c r="B27" s="36"/>
      <c r="C27" s="36"/>
      <c r="D27" s="36"/>
      <c r="E27" s="36"/>
      <c r="F27" s="37"/>
      <c r="G27" s="8"/>
      <c r="H27" s="42" t="s">
        <v>19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35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5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7"/>
      <c r="CJ27" s="104">
        <f>CJ31+CJ30+CJ28+CJ29</f>
        <v>46797.770000000004</v>
      </c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6"/>
      <c r="CW27" s="104">
        <f>CW31+CW30+CW29+CW28</f>
        <v>33730.770000000004</v>
      </c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6"/>
      <c r="DJ27" s="24">
        <f>DJ28+DJ29+DJ30+DJ31</f>
        <v>5.4345</v>
      </c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6"/>
      <c r="DY27" s="39" t="s">
        <v>41</v>
      </c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1"/>
      <c r="EO27" s="39">
        <f>EO31</f>
        <v>1</v>
      </c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1"/>
    </row>
    <row r="28" spans="1:161" s="3" customFormat="1" ht="25.5" customHeight="1">
      <c r="A28" s="9"/>
      <c r="B28" s="10"/>
      <c r="C28" s="10"/>
      <c r="D28" s="10"/>
      <c r="E28" s="10"/>
      <c r="F28" s="11"/>
      <c r="G28" s="8"/>
      <c r="H28" s="30" t="s">
        <v>60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1"/>
      <c r="BJ28" s="32" t="s">
        <v>61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 t="s">
        <v>46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4"/>
      <c r="CJ28" s="104">
        <v>10887.25</v>
      </c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6"/>
      <c r="CW28" s="104">
        <v>5497.84</v>
      </c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6"/>
      <c r="DJ28" s="24">
        <v>0.6335</v>
      </c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6"/>
      <c r="DY28" s="27" t="s">
        <v>62</v>
      </c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9"/>
      <c r="EO28" s="27" t="s">
        <v>38</v>
      </c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9"/>
    </row>
    <row r="29" spans="1:161" s="3" customFormat="1" ht="42.75" customHeight="1">
      <c r="A29" s="9"/>
      <c r="B29" s="10"/>
      <c r="C29" s="10"/>
      <c r="D29" s="10"/>
      <c r="E29" s="10"/>
      <c r="F29" s="11"/>
      <c r="G29" s="8"/>
      <c r="H29" s="30" t="s">
        <v>63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1"/>
      <c r="BJ29" s="32" t="s">
        <v>64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 t="s">
        <v>46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4"/>
      <c r="CJ29" s="104">
        <v>9250.95</v>
      </c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6"/>
      <c r="CW29" s="104">
        <v>6638.92</v>
      </c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6"/>
      <c r="DJ29" s="24">
        <v>1.047</v>
      </c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6"/>
      <c r="DY29" s="27" t="s">
        <v>41</v>
      </c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9"/>
      <c r="EO29" s="27" t="s">
        <v>38</v>
      </c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9"/>
    </row>
    <row r="30" spans="1:161" s="3" customFormat="1" ht="38.25" customHeight="1">
      <c r="A30" s="9"/>
      <c r="B30" s="10"/>
      <c r="C30" s="10"/>
      <c r="D30" s="10"/>
      <c r="E30" s="10"/>
      <c r="F30" s="11"/>
      <c r="G30" s="8"/>
      <c r="H30" s="30" t="s">
        <v>65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1"/>
      <c r="BJ30" s="32" t="s">
        <v>39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 t="s">
        <v>46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4"/>
      <c r="CJ30" s="104">
        <v>16968.82</v>
      </c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6"/>
      <c r="CW30" s="104">
        <v>14485.58</v>
      </c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6"/>
      <c r="DJ30" s="24">
        <v>2.358</v>
      </c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6"/>
      <c r="DY30" s="27" t="s">
        <v>41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9"/>
      <c r="EO30" s="27" t="s">
        <v>38</v>
      </c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</row>
    <row r="31" spans="1:161" s="3" customFormat="1" ht="48.75" customHeight="1">
      <c r="A31" s="9"/>
      <c r="B31" s="10"/>
      <c r="C31" s="10"/>
      <c r="D31" s="10"/>
      <c r="E31" s="10"/>
      <c r="F31" s="11"/>
      <c r="G31" s="8"/>
      <c r="H31" s="30" t="s">
        <v>66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2" t="s">
        <v>39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4"/>
      <c r="BW31" s="32" t="s">
        <v>46</v>
      </c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4"/>
      <c r="CJ31" s="104">
        <v>9690.75</v>
      </c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6"/>
      <c r="CW31" s="104">
        <v>7108.43</v>
      </c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6"/>
      <c r="DJ31" s="24">
        <v>1.396</v>
      </c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6"/>
      <c r="DY31" s="27" t="s">
        <v>49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9"/>
      <c r="EO31" s="27">
        <v>1</v>
      </c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</row>
    <row r="32" spans="1:161" s="3" customFormat="1" ht="12.75" customHeight="1">
      <c r="A32" s="35" t="s">
        <v>14</v>
      </c>
      <c r="B32" s="36"/>
      <c r="C32" s="36"/>
      <c r="D32" s="36"/>
      <c r="E32" s="36"/>
      <c r="F32" s="37"/>
      <c r="G32" s="8"/>
      <c r="H32" s="59" t="s">
        <v>20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6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1"/>
      <c r="CJ32" s="82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39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1"/>
      <c r="DJ32" s="85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4"/>
    </row>
    <row r="33" spans="1:161" s="3" customFormat="1" ht="14.25" customHeight="1" thickBot="1">
      <c r="A33" s="73" t="s">
        <v>15</v>
      </c>
      <c r="B33" s="74"/>
      <c r="C33" s="74"/>
      <c r="D33" s="74"/>
      <c r="E33" s="74"/>
      <c r="F33" s="75"/>
      <c r="G33" s="21"/>
      <c r="H33" s="76" t="s">
        <v>21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7"/>
      <c r="BJ33" s="78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8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9"/>
      <c r="DJ33" s="70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2"/>
    </row>
    <row r="34" spans="1:161" ht="6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</row>
    <row r="35" spans="1:161" s="6" customFormat="1" ht="24.75" customHeight="1">
      <c r="A35" s="22" t="s">
        <v>29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161" s="6" customFormat="1" ht="22.5" customHeight="1">
      <c r="A36" s="66" t="s">
        <v>30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</row>
    <row r="37" spans="1:161" s="6" customFormat="1" ht="24" customHeight="1">
      <c r="A37" s="66" t="s">
        <v>31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</row>
    <row r="38" spans="1:161" s="6" customFormat="1" ht="17.25" customHeight="1">
      <c r="A38" s="66" t="s">
        <v>34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</row>
    <row r="39" spans="1:161" s="6" customFormat="1" ht="12.75" customHeight="1">
      <c r="A39" s="64" t="s">
        <v>35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</row>
    <row r="40" ht="12" customHeight="1"/>
  </sheetData>
  <sheetProtection/>
  <mergeCells count="212">
    <mergeCell ref="EO16:FE16"/>
    <mergeCell ref="EO25:FE25"/>
    <mergeCell ref="H25:BI25"/>
    <mergeCell ref="BJ25:BV25"/>
    <mergeCell ref="BW25:CI25"/>
    <mergeCell ref="CJ25:CV25"/>
    <mergeCell ref="CW25:DI25"/>
    <mergeCell ref="DJ25:DX25"/>
    <mergeCell ref="G22:BI22"/>
    <mergeCell ref="H16:BI16"/>
    <mergeCell ref="G21:BI21"/>
    <mergeCell ref="BJ21:BV21"/>
    <mergeCell ref="BW21:CI21"/>
    <mergeCell ref="CJ21:CV21"/>
    <mergeCell ref="CW21:DI21"/>
    <mergeCell ref="H18:BI18"/>
    <mergeCell ref="DY16:EN16"/>
    <mergeCell ref="BJ16:BV16"/>
    <mergeCell ref="BW16:CI16"/>
    <mergeCell ref="CJ16:CV16"/>
    <mergeCell ref="CW16:DI16"/>
    <mergeCell ref="BW19:CI19"/>
    <mergeCell ref="CJ19:CV19"/>
    <mergeCell ref="CW19:DI19"/>
    <mergeCell ref="DJ19:DX19"/>
    <mergeCell ref="DJ16:DX16"/>
    <mergeCell ref="CW22:DI22"/>
    <mergeCell ref="DJ22:DX22"/>
    <mergeCell ref="EO18:FE18"/>
    <mergeCell ref="DY18:EN18"/>
    <mergeCell ref="DJ18:DX18"/>
    <mergeCell ref="CW18:DI18"/>
    <mergeCell ref="EO20:FE20"/>
    <mergeCell ref="DY13:EN13"/>
    <mergeCell ref="DY31:EN31"/>
    <mergeCell ref="DY19:EN19"/>
    <mergeCell ref="DY17:EN17"/>
    <mergeCell ref="DY14:EN14"/>
    <mergeCell ref="CW26:DI26"/>
    <mergeCell ref="CW15:DI15"/>
    <mergeCell ref="DY26:EN26"/>
    <mergeCell ref="DY23:EN23"/>
    <mergeCell ref="DY20:EN20"/>
    <mergeCell ref="BJ15:BV15"/>
    <mergeCell ref="BW15:CI15"/>
    <mergeCell ref="CJ14:CV14"/>
    <mergeCell ref="DJ17:DX17"/>
    <mergeCell ref="CW17:DI17"/>
    <mergeCell ref="BJ26:BV26"/>
    <mergeCell ref="BW26:CI26"/>
    <mergeCell ref="CJ26:CV26"/>
    <mergeCell ref="DJ21:DX21"/>
    <mergeCell ref="BJ19:BV19"/>
    <mergeCell ref="EO15:FE15"/>
    <mergeCell ref="EO17:FE17"/>
    <mergeCell ref="DY22:EN22"/>
    <mergeCell ref="EO22:FE22"/>
    <mergeCell ref="H19:BI19"/>
    <mergeCell ref="DY15:EN15"/>
    <mergeCell ref="BJ17:BV17"/>
    <mergeCell ref="BW17:CI17"/>
    <mergeCell ref="CJ17:CV17"/>
    <mergeCell ref="H17:BI17"/>
    <mergeCell ref="BY5:DO5"/>
    <mergeCell ref="EC5:EF5"/>
    <mergeCell ref="BY6:DO6"/>
    <mergeCell ref="DY12:EN12"/>
    <mergeCell ref="DY10:EN10"/>
    <mergeCell ref="A7:FE7"/>
    <mergeCell ref="CJ12:CV12"/>
    <mergeCell ref="CW12:DI12"/>
    <mergeCell ref="DJ32:DX32"/>
    <mergeCell ref="DJ15:DX15"/>
    <mergeCell ref="DJ14:DX14"/>
    <mergeCell ref="CJ13:CV13"/>
    <mergeCell ref="CW13:DI13"/>
    <mergeCell ref="DJ13:DX13"/>
    <mergeCell ref="CW32:DI32"/>
    <mergeCell ref="CJ15:CV15"/>
    <mergeCell ref="CJ18:CV18"/>
    <mergeCell ref="CW14:DI14"/>
    <mergeCell ref="A38:FE38"/>
    <mergeCell ref="A37:FE37"/>
    <mergeCell ref="A32:F32"/>
    <mergeCell ref="H32:BI32"/>
    <mergeCell ref="BJ32:BV32"/>
    <mergeCell ref="BW32:CI32"/>
    <mergeCell ref="CJ32:CV32"/>
    <mergeCell ref="DY32:EN32"/>
    <mergeCell ref="BW33:CI33"/>
    <mergeCell ref="EO32:FE32"/>
    <mergeCell ref="A36:FE36"/>
    <mergeCell ref="CJ33:CV33"/>
    <mergeCell ref="CW33:DI33"/>
    <mergeCell ref="DJ33:DX33"/>
    <mergeCell ref="DY33:EN33"/>
    <mergeCell ref="EO33:FE33"/>
    <mergeCell ref="A33:F33"/>
    <mergeCell ref="H33:BI33"/>
    <mergeCell ref="BJ33:BV33"/>
    <mergeCell ref="EO26:FE26"/>
    <mergeCell ref="BJ18:BV18"/>
    <mergeCell ref="BW18:CI18"/>
    <mergeCell ref="H15:BI15"/>
    <mergeCell ref="EO19:FE19"/>
    <mergeCell ref="H20:BI20"/>
    <mergeCell ref="H26:BI26"/>
    <mergeCell ref="H23:BI23"/>
    <mergeCell ref="CJ23:CV23"/>
    <mergeCell ref="BJ20:BV20"/>
    <mergeCell ref="H13:BI13"/>
    <mergeCell ref="BJ13:BV13"/>
    <mergeCell ref="BW13:CI13"/>
    <mergeCell ref="EO14:FE14"/>
    <mergeCell ref="A39:FE39"/>
    <mergeCell ref="EO13:FE13"/>
    <mergeCell ref="A14:F14"/>
    <mergeCell ref="H14:BI14"/>
    <mergeCell ref="BJ14:BV14"/>
    <mergeCell ref="BW14:CI14"/>
    <mergeCell ref="A13:F13"/>
    <mergeCell ref="A15:F15"/>
    <mergeCell ref="EO10:FE10"/>
    <mergeCell ref="DJ11:DX11"/>
    <mergeCell ref="DY11:EN11"/>
    <mergeCell ref="DJ12:DX12"/>
    <mergeCell ref="CJ11:CV11"/>
    <mergeCell ref="CW11:DI11"/>
    <mergeCell ref="EO11:FE11"/>
    <mergeCell ref="EO12:FE12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A11:F11"/>
    <mergeCell ref="G11:BI11"/>
    <mergeCell ref="BJ11:BV11"/>
    <mergeCell ref="BW11:CI11"/>
    <mergeCell ref="A12:F12"/>
    <mergeCell ref="H12:BI12"/>
    <mergeCell ref="BJ12:BV12"/>
    <mergeCell ref="BW12:CI12"/>
    <mergeCell ref="BW20:CI20"/>
    <mergeCell ref="CJ20:CV20"/>
    <mergeCell ref="CW20:DI20"/>
    <mergeCell ref="DJ20:DX20"/>
    <mergeCell ref="BJ23:BV23"/>
    <mergeCell ref="CW23:DI23"/>
    <mergeCell ref="DJ23:DX23"/>
    <mergeCell ref="BJ22:BV22"/>
    <mergeCell ref="BW22:CI22"/>
    <mergeCell ref="CJ22:CV22"/>
    <mergeCell ref="EO23:FE23"/>
    <mergeCell ref="BW24:CI24"/>
    <mergeCell ref="CJ24:CV24"/>
    <mergeCell ref="BW30:CI30"/>
    <mergeCell ref="CJ30:CV30"/>
    <mergeCell ref="CW30:DI30"/>
    <mergeCell ref="DJ30:DX30"/>
    <mergeCell ref="BW23:CI23"/>
    <mergeCell ref="DY25:EN25"/>
    <mergeCell ref="DY30:EN30"/>
    <mergeCell ref="EO30:FE30"/>
    <mergeCell ref="H27:BI27"/>
    <mergeCell ref="BJ27:BV27"/>
    <mergeCell ref="BW27:CI27"/>
    <mergeCell ref="CJ27:CV27"/>
    <mergeCell ref="CW27:DI27"/>
    <mergeCell ref="DJ27:DX27"/>
    <mergeCell ref="H30:BI30"/>
    <mergeCell ref="BJ30:BV30"/>
    <mergeCell ref="BJ28:BV28"/>
    <mergeCell ref="EO31:FE31"/>
    <mergeCell ref="H31:BI31"/>
    <mergeCell ref="BJ31:BV31"/>
    <mergeCell ref="BW31:CI31"/>
    <mergeCell ref="CJ31:CV31"/>
    <mergeCell ref="CW31:DI31"/>
    <mergeCell ref="DJ31:DX31"/>
    <mergeCell ref="A27:F27"/>
    <mergeCell ref="CW24:DI24"/>
    <mergeCell ref="DJ24:DX24"/>
    <mergeCell ref="DY24:EN24"/>
    <mergeCell ref="EO24:FE24"/>
    <mergeCell ref="DY27:EN27"/>
    <mergeCell ref="EO27:FE27"/>
    <mergeCell ref="G24:BI24"/>
    <mergeCell ref="DJ26:DX26"/>
    <mergeCell ref="BJ24:BV24"/>
    <mergeCell ref="H28:BI28"/>
    <mergeCell ref="H29:BI29"/>
    <mergeCell ref="BJ29:BV29"/>
    <mergeCell ref="BW29:CI29"/>
    <mergeCell ref="CJ29:CV29"/>
    <mergeCell ref="CJ28:CV28"/>
    <mergeCell ref="BW28:CI28"/>
    <mergeCell ref="CW29:DI29"/>
    <mergeCell ref="DJ29:DX29"/>
    <mergeCell ref="DY29:EN29"/>
    <mergeCell ref="EO29:FE29"/>
    <mergeCell ref="EO21:FE21"/>
    <mergeCell ref="DY21:EN21"/>
    <mergeCell ref="EO28:FE28"/>
    <mergeCell ref="DY28:EN28"/>
    <mergeCell ref="DJ28:DX28"/>
    <mergeCell ref="CW28:DI2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Конайкин Юрий Владимирович</cp:lastModifiedBy>
  <cp:lastPrinted>2011-09-02T07:09:49Z</cp:lastPrinted>
  <dcterms:created xsi:type="dcterms:W3CDTF">2011-03-28T12:32:14Z</dcterms:created>
  <dcterms:modified xsi:type="dcterms:W3CDTF">2018-07-16T12:48:25Z</dcterms:modified>
  <cp:category/>
  <cp:version/>
  <cp:contentType/>
  <cp:contentStatus/>
</cp:coreProperties>
</file>